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1220" windowHeight="3675" activeTab="1"/>
  </bookViews>
  <sheets>
    <sheet name="Example 1" sheetId="1" r:id="rId1"/>
    <sheet name="Example 2" sheetId="2" r:id="rId2"/>
  </sheets>
  <definedNames>
    <definedName name="_xlnm.Print_Area" localSheetId="0">'Example 1'!$B$5:$L$17</definedName>
    <definedName name="_xlnm.Print_Area" localSheetId="1">'Example 2'!$B$5:$O$17</definedName>
    <definedName name="solver_adj" localSheetId="0" hidden="1">'Example 1'!$C$32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'Example 1'!$C$34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88</definedName>
    <definedName name="solver_ver" localSheetId="0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M13" i="1"/>
  <c r="R11" i="2"/>
  <c r="R13" i="2"/>
  <c r="Q13" i="2"/>
  <c r="P13" i="2"/>
  <c r="O13" i="2" l="1"/>
  <c r="N13" i="2"/>
  <c r="M13" i="2"/>
  <c r="L13" i="2"/>
  <c r="K13" i="2"/>
  <c r="J13" i="2"/>
  <c r="I13" i="2"/>
  <c r="H13" i="2"/>
  <c r="G13" i="2"/>
  <c r="F13" i="2"/>
  <c r="E13" i="2"/>
  <c r="D13" i="2"/>
  <c r="D10" i="2"/>
  <c r="D12" i="2" s="1"/>
  <c r="D14" i="2" l="1"/>
  <c r="E10" i="2"/>
  <c r="E12" i="2" s="1"/>
  <c r="E14" i="2" s="1"/>
  <c r="L13" i="1"/>
  <c r="K13" i="1"/>
  <c r="J13" i="1"/>
  <c r="I13" i="1"/>
  <c r="H13" i="1"/>
  <c r="G13" i="1"/>
  <c r="F13" i="1"/>
  <c r="E13" i="1"/>
  <c r="D13" i="1"/>
  <c r="D10" i="1"/>
  <c r="E10" i="1" s="1"/>
  <c r="F10" i="1" s="1"/>
  <c r="G10" i="1" s="1"/>
  <c r="H10" i="1" s="1"/>
  <c r="I10" i="1" s="1"/>
  <c r="J10" i="1" s="1"/>
  <c r="K10" i="1" s="1"/>
  <c r="L10" i="1" s="1"/>
  <c r="M10" i="1" s="1"/>
  <c r="M12" i="1" s="1"/>
  <c r="M14" i="1" s="1"/>
  <c r="F10" i="2" l="1"/>
  <c r="F12" i="2" s="1"/>
  <c r="F14" i="2" s="1"/>
  <c r="L12" i="1"/>
  <c r="L14" i="1" s="1"/>
  <c r="K12" i="1"/>
  <c r="K14" i="1" s="1"/>
  <c r="J12" i="1"/>
  <c r="J14" i="1" s="1"/>
  <c r="I12" i="1"/>
  <c r="I14" i="1" s="1"/>
  <c r="H12" i="1"/>
  <c r="H14" i="1" s="1"/>
  <c r="G12" i="1"/>
  <c r="G14" i="1" s="1"/>
  <c r="F12" i="1"/>
  <c r="F14" i="1" s="1"/>
  <c r="E12" i="1"/>
  <c r="E14" i="1" s="1"/>
  <c r="D12" i="1"/>
  <c r="D14" i="1" s="1"/>
  <c r="C16" i="1" l="1"/>
  <c r="G10" i="2"/>
  <c r="G12" i="2" s="1"/>
  <c r="G14" i="2" s="1"/>
  <c r="H10" i="2" l="1"/>
  <c r="I10" i="2" s="1"/>
  <c r="H12" i="2" l="1"/>
  <c r="H14" i="2" s="1"/>
  <c r="I12" i="2"/>
  <c r="I14" i="2" s="1"/>
  <c r="J10" i="2"/>
  <c r="J12" i="2" l="1"/>
  <c r="J14" i="2" s="1"/>
  <c r="K10" i="2"/>
  <c r="L10" i="2" l="1"/>
  <c r="K12" i="2"/>
  <c r="K14" i="2" s="1"/>
  <c r="L12" i="2" l="1"/>
  <c r="L14" i="2" s="1"/>
  <c r="M10" i="2"/>
  <c r="M12" i="2" l="1"/>
  <c r="M14" i="2" s="1"/>
  <c r="N10" i="2"/>
  <c r="N12" i="2" l="1"/>
  <c r="N14" i="2" s="1"/>
  <c r="O10" i="2"/>
  <c r="O12" i="2" l="1"/>
  <c r="O14" i="2" s="1"/>
  <c r="P10" i="2"/>
  <c r="P12" i="2" l="1"/>
  <c r="P14" i="2" s="1"/>
  <c r="Q10" i="2"/>
  <c r="R10" i="2" l="1"/>
  <c r="R12" i="2" s="1"/>
  <c r="R14" i="2" s="1"/>
  <c r="Q12" i="2"/>
  <c r="Q14" i="2" s="1"/>
  <c r="C16" i="2" s="1"/>
</calcChain>
</file>

<file path=xl/sharedStrings.xml><?xml version="1.0" encoding="utf-8"?>
<sst xmlns="http://schemas.openxmlformats.org/spreadsheetml/2006/main" count="26" uniqueCount="12">
  <si>
    <t>Premium Payment</t>
  </si>
  <si>
    <t>Death Benefit</t>
  </si>
  <si>
    <t>Cash Flow</t>
  </si>
  <si>
    <t>Discount Rate</t>
  </si>
  <si>
    <t>Discounted Cash flow</t>
  </si>
  <si>
    <t>Policy Value</t>
  </si>
  <si>
    <t>Year</t>
  </si>
  <si>
    <t>Premium</t>
  </si>
  <si>
    <t>Discount Factor (1/(1+r)^n)</t>
  </si>
  <si>
    <t>Sample Life Settlement Calculation</t>
  </si>
  <si>
    <t>Ovid Corp - www.ovidlife.com</t>
  </si>
  <si>
    <t>Please note that this this spreadsheet is NOT intended as financial, legal, investment, accounting or tax advice, and is for informational purposes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</si>
</sst>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#;[Red]\(&quot;$&quot;#,###\)"/>
    <numFmt numFmtId="165" formatCode="0.000"/>
    <numFmt numFmtId="166" formatCode="&quot;$&quot;#,###;\(&quot;$&quot;#,###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Border="1"/>
    <xf numFmtId="164" fontId="0" fillId="0" borderId="1" xfId="0" applyNumberFormat="1" applyBorder="1"/>
    <xf numFmtId="0" fontId="1" fillId="2" borderId="2" xfId="0" applyFont="1" applyFill="1" applyBorder="1"/>
    <xf numFmtId="164" fontId="1" fillId="2" borderId="3" xfId="0" applyNumberFormat="1" applyFont="1" applyFill="1" applyBorder="1"/>
    <xf numFmtId="9" fontId="0" fillId="0" borderId="0" xfId="0" applyNumberFormat="1"/>
    <xf numFmtId="166" fontId="0" fillId="0" borderId="1" xfId="0" applyNumberFormat="1" applyBorder="1"/>
    <xf numFmtId="166" fontId="1" fillId="0" borderId="1" xfId="0" applyNumberFormat="1" applyFont="1" applyBorder="1"/>
    <xf numFmtId="166" fontId="0" fillId="0" borderId="0" xfId="0" applyNumberFormat="1" applyBorder="1"/>
    <xf numFmtId="0" fontId="2" fillId="0" borderId="0" xfId="0" applyFont="1"/>
    <xf numFmtId="0" fontId="3" fillId="0" borderId="0" xfId="0" applyFont="1"/>
    <xf numFmtId="0" fontId="4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vidlif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vidlif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2"/>
  <sheetViews>
    <sheetView showGridLines="0" zoomScaleNormal="100" workbookViewId="0">
      <selection activeCell="B23" sqref="B23"/>
    </sheetView>
  </sheetViews>
  <sheetFormatPr defaultRowHeight="15" x14ac:dyDescent="0.25"/>
  <cols>
    <col min="2" max="2" width="23.5703125" bestFit="1" customWidth="1"/>
  </cols>
  <sheetData>
    <row r="2" spans="2:13" ht="28.5" x14ac:dyDescent="0.45">
      <c r="B2" s="15" t="s">
        <v>9</v>
      </c>
    </row>
    <row r="3" spans="2:13" x14ac:dyDescent="0.25">
      <c r="B3" s="16" t="s">
        <v>10</v>
      </c>
    </row>
    <row r="5" spans="2:13" x14ac:dyDescent="0.25">
      <c r="B5" t="s">
        <v>7</v>
      </c>
      <c r="C5" s="13">
        <v>4000</v>
      </c>
    </row>
    <row r="6" spans="2:13" x14ac:dyDescent="0.25">
      <c r="B6" t="s">
        <v>1</v>
      </c>
      <c r="C6" s="13">
        <v>100000</v>
      </c>
    </row>
    <row r="7" spans="2:13" x14ac:dyDescent="0.25">
      <c r="B7" t="s">
        <v>3</v>
      </c>
      <c r="C7" s="10">
        <v>0.08</v>
      </c>
    </row>
    <row r="9" spans="2:13" x14ac:dyDescent="0.25">
      <c r="B9" s="3" t="s">
        <v>6</v>
      </c>
      <c r="C9" s="3">
        <v>0</v>
      </c>
      <c r="D9" s="3">
        <v>1</v>
      </c>
      <c r="E9" s="3">
        <v>2</v>
      </c>
      <c r="F9" s="3">
        <v>3</v>
      </c>
      <c r="G9" s="3">
        <v>4</v>
      </c>
      <c r="H9" s="3">
        <v>5</v>
      </c>
      <c r="I9" s="3">
        <v>6</v>
      </c>
      <c r="J9" s="3">
        <v>7</v>
      </c>
      <c r="K9" s="3">
        <v>8</v>
      </c>
      <c r="L9" s="3">
        <v>9</v>
      </c>
      <c r="M9" s="3">
        <v>10</v>
      </c>
    </row>
    <row r="10" spans="2:13" x14ac:dyDescent="0.25">
      <c r="B10" s="6" t="s">
        <v>0</v>
      </c>
      <c r="C10" s="7"/>
      <c r="D10" s="11">
        <f>-C5</f>
        <v>-4000</v>
      </c>
      <c r="E10" s="11">
        <f>D10</f>
        <v>-4000</v>
      </c>
      <c r="F10" s="11">
        <f t="shared" ref="F10:M10" si="0">E10</f>
        <v>-4000</v>
      </c>
      <c r="G10" s="11">
        <f t="shared" si="0"/>
        <v>-4000</v>
      </c>
      <c r="H10" s="11">
        <f t="shared" si="0"/>
        <v>-4000</v>
      </c>
      <c r="I10" s="11">
        <f t="shared" si="0"/>
        <v>-4000</v>
      </c>
      <c r="J10" s="11">
        <f t="shared" si="0"/>
        <v>-4000</v>
      </c>
      <c r="K10" s="11">
        <f t="shared" si="0"/>
        <v>-4000</v>
      </c>
      <c r="L10" s="11">
        <f t="shared" si="0"/>
        <v>-4000</v>
      </c>
      <c r="M10" s="11">
        <f t="shared" si="0"/>
        <v>-4000</v>
      </c>
    </row>
    <row r="11" spans="2:13" x14ac:dyDescent="0.25">
      <c r="B11" t="s">
        <v>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>
        <f>C6</f>
        <v>100000</v>
      </c>
    </row>
    <row r="12" spans="2:13" s="3" customFormat="1" x14ac:dyDescent="0.25">
      <c r="B12" s="4" t="s">
        <v>2</v>
      </c>
      <c r="C12" s="5"/>
      <c r="D12" s="12">
        <f>D10+D11</f>
        <v>-4000</v>
      </c>
      <c r="E12" s="12">
        <f t="shared" ref="E12:L12" si="1">E10+E11</f>
        <v>-4000</v>
      </c>
      <c r="F12" s="12">
        <f t="shared" si="1"/>
        <v>-4000</v>
      </c>
      <c r="G12" s="12">
        <f t="shared" si="1"/>
        <v>-4000</v>
      </c>
      <c r="H12" s="12">
        <f t="shared" si="1"/>
        <v>-4000</v>
      </c>
      <c r="I12" s="12">
        <f t="shared" si="1"/>
        <v>-4000</v>
      </c>
      <c r="J12" s="12">
        <f t="shared" si="1"/>
        <v>-4000</v>
      </c>
      <c r="K12" s="12">
        <f t="shared" si="1"/>
        <v>-4000</v>
      </c>
      <c r="L12" s="12">
        <f t="shared" si="1"/>
        <v>-4000</v>
      </c>
      <c r="M12" s="12">
        <f t="shared" ref="M12" si="2">M10+M11</f>
        <v>96000</v>
      </c>
    </row>
    <row r="13" spans="2:13" x14ac:dyDescent="0.25">
      <c r="B13" t="s">
        <v>8</v>
      </c>
      <c r="C13" s="2"/>
      <c r="D13" s="2">
        <f>1/(1+$C$7)^D9</f>
        <v>0.92592592592592582</v>
      </c>
      <c r="E13" s="2">
        <f t="shared" ref="E13:L13" si="3">1/(1+$C$7)^E9</f>
        <v>0.85733882030178321</v>
      </c>
      <c r="F13" s="2">
        <f t="shared" si="3"/>
        <v>0.79383224102016958</v>
      </c>
      <c r="G13" s="2">
        <f t="shared" si="3"/>
        <v>0.73502985279645328</v>
      </c>
      <c r="H13" s="2">
        <f t="shared" si="3"/>
        <v>0.68058319703375303</v>
      </c>
      <c r="I13" s="2">
        <f t="shared" si="3"/>
        <v>0.63016962688310452</v>
      </c>
      <c r="J13" s="2">
        <f t="shared" si="3"/>
        <v>0.58349039526213387</v>
      </c>
      <c r="K13" s="2">
        <f t="shared" si="3"/>
        <v>0.54026888450197574</v>
      </c>
      <c r="L13" s="2">
        <f t="shared" si="3"/>
        <v>0.50024896713145905</v>
      </c>
      <c r="M13" s="2">
        <f t="shared" ref="M13" si="4">1/(1+$C$7)^M9</f>
        <v>0.46319348808468425</v>
      </c>
    </row>
    <row r="14" spans="2:13" x14ac:dyDescent="0.25">
      <c r="B14" s="4" t="s">
        <v>4</v>
      </c>
      <c r="C14" s="5"/>
      <c r="D14" s="12">
        <f>D12*D13</f>
        <v>-3703.7037037037035</v>
      </c>
      <c r="E14" s="12">
        <f t="shared" ref="E14:L14" si="5">E12*E13</f>
        <v>-3429.355281207133</v>
      </c>
      <c r="F14" s="12">
        <f t="shared" si="5"/>
        <v>-3175.3289640806784</v>
      </c>
      <c r="G14" s="12">
        <f t="shared" si="5"/>
        <v>-2940.1194111858131</v>
      </c>
      <c r="H14" s="12">
        <f t="shared" si="5"/>
        <v>-2722.3327881350119</v>
      </c>
      <c r="I14" s="12">
        <f t="shared" si="5"/>
        <v>-2520.6785075324183</v>
      </c>
      <c r="J14" s="12">
        <f t="shared" si="5"/>
        <v>-2333.9615810485357</v>
      </c>
      <c r="K14" s="12">
        <f t="shared" si="5"/>
        <v>-2161.0755380079031</v>
      </c>
      <c r="L14" s="12">
        <f t="shared" si="5"/>
        <v>-2000.9958685258362</v>
      </c>
      <c r="M14" s="12">
        <f t="shared" ref="M14" si="6">M12*M13</f>
        <v>44466.574856129686</v>
      </c>
    </row>
    <row r="16" spans="2:13" x14ac:dyDescent="0.25">
      <c r="B16" s="8" t="s">
        <v>5</v>
      </c>
      <c r="C16" s="9">
        <f>SUM(D14:M14)</f>
        <v>19479.023212702654</v>
      </c>
    </row>
    <row r="23" spans="2:4" x14ac:dyDescent="0.25">
      <c r="B23" s="14" t="s">
        <v>11</v>
      </c>
    </row>
    <row r="31" spans="2:4" x14ac:dyDescent="0.25">
      <c r="D31" s="10"/>
    </row>
    <row r="32" spans="2:4" x14ac:dyDescent="0.25">
      <c r="D32" s="10"/>
    </row>
  </sheetData>
  <hyperlinks>
    <hyperlink ref="B3" r:id="rId1" display="www.ovidlife.com"/>
  </hyperlinks>
  <pageMargins left="0.7" right="0.7" top="0.75" bottom="0.75" header="0.3" footer="0.3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23"/>
  <sheetViews>
    <sheetView showGridLines="0" tabSelected="1" zoomScaleNormal="100" workbookViewId="0">
      <selection activeCell="B23" sqref="B23"/>
    </sheetView>
  </sheetViews>
  <sheetFormatPr defaultRowHeight="15" x14ac:dyDescent="0.25"/>
  <cols>
    <col min="2" max="2" width="23.5703125" bestFit="1" customWidth="1"/>
  </cols>
  <sheetData>
    <row r="2" spans="2:18" ht="28.5" x14ac:dyDescent="0.45">
      <c r="B2" s="15" t="s">
        <v>9</v>
      </c>
    </row>
    <row r="3" spans="2:18" x14ac:dyDescent="0.25">
      <c r="B3" s="16" t="s">
        <v>10</v>
      </c>
    </row>
    <row r="5" spans="2:18" x14ac:dyDescent="0.25">
      <c r="B5" t="s">
        <v>7</v>
      </c>
      <c r="C5" s="13">
        <v>4000</v>
      </c>
    </row>
    <row r="6" spans="2:18" x14ac:dyDescent="0.25">
      <c r="B6" t="s">
        <v>1</v>
      </c>
      <c r="C6" s="13">
        <v>100000</v>
      </c>
    </row>
    <row r="7" spans="2:18" x14ac:dyDescent="0.25">
      <c r="B7" t="s">
        <v>3</v>
      </c>
      <c r="C7" s="10">
        <v>0.08</v>
      </c>
    </row>
    <row r="9" spans="2:18" x14ac:dyDescent="0.25">
      <c r="B9" s="3" t="s">
        <v>6</v>
      </c>
      <c r="C9" s="3">
        <v>0</v>
      </c>
      <c r="D9" s="3">
        <v>1</v>
      </c>
      <c r="E9" s="3">
        <v>2</v>
      </c>
      <c r="F9" s="3">
        <v>3</v>
      </c>
      <c r="G9" s="3">
        <v>4</v>
      </c>
      <c r="H9" s="3">
        <v>5</v>
      </c>
      <c r="I9" s="3">
        <v>6</v>
      </c>
      <c r="J9" s="3">
        <v>7</v>
      </c>
      <c r="K9" s="3">
        <v>8</v>
      </c>
      <c r="L9" s="3">
        <v>9</v>
      </c>
      <c r="M9" s="3">
        <v>10</v>
      </c>
      <c r="N9" s="3">
        <v>11</v>
      </c>
      <c r="O9" s="3">
        <v>12</v>
      </c>
      <c r="P9" s="3">
        <v>13</v>
      </c>
      <c r="Q9" s="3">
        <v>14</v>
      </c>
      <c r="R9" s="3">
        <v>15</v>
      </c>
    </row>
    <row r="10" spans="2:18" x14ac:dyDescent="0.25">
      <c r="B10" s="6" t="s">
        <v>0</v>
      </c>
      <c r="C10" s="7"/>
      <c r="D10" s="11">
        <f>-C5</f>
        <v>-4000</v>
      </c>
      <c r="E10" s="11">
        <f>D10</f>
        <v>-4000</v>
      </c>
      <c r="F10" s="11">
        <f t="shared" ref="F10:L10" si="0">E10</f>
        <v>-4000</v>
      </c>
      <c r="G10" s="11">
        <f t="shared" si="0"/>
        <v>-4000</v>
      </c>
      <c r="H10" s="11">
        <f t="shared" si="0"/>
        <v>-4000</v>
      </c>
      <c r="I10" s="11">
        <f t="shared" si="0"/>
        <v>-4000</v>
      </c>
      <c r="J10" s="11">
        <f t="shared" si="0"/>
        <v>-4000</v>
      </c>
      <c r="K10" s="11">
        <f t="shared" si="0"/>
        <v>-4000</v>
      </c>
      <c r="L10" s="11">
        <f t="shared" si="0"/>
        <v>-4000</v>
      </c>
      <c r="M10" s="11">
        <f t="shared" ref="M10" si="1">L10</f>
        <v>-4000</v>
      </c>
      <c r="N10" s="11">
        <f t="shared" ref="N10" si="2">M10</f>
        <v>-4000</v>
      </c>
      <c r="O10" s="11">
        <f t="shared" ref="O10" si="3">N10</f>
        <v>-4000</v>
      </c>
      <c r="P10" s="11">
        <f t="shared" ref="P10" si="4">O10</f>
        <v>-4000</v>
      </c>
      <c r="Q10" s="11">
        <f t="shared" ref="Q10" si="5">P10</f>
        <v>-4000</v>
      </c>
      <c r="R10" s="11">
        <f t="shared" ref="R10" si="6">Q10</f>
        <v>-4000</v>
      </c>
    </row>
    <row r="11" spans="2:18" x14ac:dyDescent="0.25">
      <c r="B11" t="s">
        <v>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f>C6</f>
        <v>100000</v>
      </c>
    </row>
    <row r="12" spans="2:18" s="3" customFormat="1" x14ac:dyDescent="0.25">
      <c r="B12" s="4" t="s">
        <v>2</v>
      </c>
      <c r="C12" s="5"/>
      <c r="D12" s="12">
        <f>D10+D11</f>
        <v>-4000</v>
      </c>
      <c r="E12" s="12">
        <f t="shared" ref="E12:L12" si="7">E10+E11</f>
        <v>-4000</v>
      </c>
      <c r="F12" s="12">
        <f t="shared" si="7"/>
        <v>-4000</v>
      </c>
      <c r="G12" s="12">
        <f t="shared" si="7"/>
        <v>-4000</v>
      </c>
      <c r="H12" s="12">
        <f t="shared" si="7"/>
        <v>-4000</v>
      </c>
      <c r="I12" s="12">
        <f t="shared" si="7"/>
        <v>-4000</v>
      </c>
      <c r="J12" s="12">
        <f t="shared" si="7"/>
        <v>-4000</v>
      </c>
      <c r="K12" s="12">
        <f t="shared" si="7"/>
        <v>-4000</v>
      </c>
      <c r="L12" s="12">
        <f t="shared" si="7"/>
        <v>-4000</v>
      </c>
      <c r="M12" s="12">
        <f t="shared" ref="M12:O12" si="8">M10+M11</f>
        <v>-4000</v>
      </c>
      <c r="N12" s="12">
        <f t="shared" si="8"/>
        <v>-4000</v>
      </c>
      <c r="O12" s="12">
        <f t="shared" si="8"/>
        <v>-4000</v>
      </c>
      <c r="P12" s="12">
        <f t="shared" ref="P12:R12" si="9">P10+P11</f>
        <v>-4000</v>
      </c>
      <c r="Q12" s="12">
        <f t="shared" si="9"/>
        <v>-4000</v>
      </c>
      <c r="R12" s="12">
        <f t="shared" si="9"/>
        <v>96000</v>
      </c>
    </row>
    <row r="13" spans="2:18" x14ac:dyDescent="0.25">
      <c r="B13" t="s">
        <v>8</v>
      </c>
      <c r="C13" s="2"/>
      <c r="D13" s="2">
        <f>1/(1+$C$7)^D9</f>
        <v>0.92592592592592582</v>
      </c>
      <c r="E13" s="2">
        <f t="shared" ref="E13:L13" si="10">1/(1+$C$7)^E9</f>
        <v>0.85733882030178321</v>
      </c>
      <c r="F13" s="2">
        <f t="shared" si="10"/>
        <v>0.79383224102016958</v>
      </c>
      <c r="G13" s="2">
        <f t="shared" si="10"/>
        <v>0.73502985279645328</v>
      </c>
      <c r="H13" s="2">
        <f t="shared" si="10"/>
        <v>0.68058319703375303</v>
      </c>
      <c r="I13" s="2">
        <f t="shared" si="10"/>
        <v>0.63016962688310452</v>
      </c>
      <c r="J13" s="2">
        <f t="shared" si="10"/>
        <v>0.58349039526213387</v>
      </c>
      <c r="K13" s="2">
        <f t="shared" si="10"/>
        <v>0.54026888450197574</v>
      </c>
      <c r="L13" s="2">
        <f t="shared" si="10"/>
        <v>0.50024896713145905</v>
      </c>
      <c r="M13" s="2">
        <f t="shared" ref="M13:O13" si="11">1/(1+$C$7)^M9</f>
        <v>0.46319348808468425</v>
      </c>
      <c r="N13" s="2">
        <f t="shared" si="11"/>
        <v>0.42888285933767062</v>
      </c>
      <c r="O13" s="2">
        <f t="shared" si="11"/>
        <v>0.39711375864599124</v>
      </c>
      <c r="P13" s="2">
        <f t="shared" ref="P13:R13" si="12">1/(1+$C$7)^P9</f>
        <v>0.36769792467221413</v>
      </c>
      <c r="Q13" s="2">
        <f t="shared" si="12"/>
        <v>0.34046104136316119</v>
      </c>
      <c r="R13" s="2">
        <f t="shared" si="12"/>
        <v>0.31524170496588994</v>
      </c>
    </row>
    <row r="14" spans="2:18" x14ac:dyDescent="0.25">
      <c r="B14" s="4" t="s">
        <v>4</v>
      </c>
      <c r="C14" s="5"/>
      <c r="D14" s="12">
        <f>D12*D13</f>
        <v>-3703.7037037037035</v>
      </c>
      <c r="E14" s="12">
        <f t="shared" ref="E14:L14" si="13">E12*E13</f>
        <v>-3429.355281207133</v>
      </c>
      <c r="F14" s="12">
        <f t="shared" si="13"/>
        <v>-3175.3289640806784</v>
      </c>
      <c r="G14" s="12">
        <f t="shared" si="13"/>
        <v>-2940.1194111858131</v>
      </c>
      <c r="H14" s="12">
        <f t="shared" si="13"/>
        <v>-2722.3327881350119</v>
      </c>
      <c r="I14" s="12">
        <f t="shared" si="13"/>
        <v>-2520.6785075324183</v>
      </c>
      <c r="J14" s="12">
        <f t="shared" si="13"/>
        <v>-2333.9615810485357</v>
      </c>
      <c r="K14" s="12">
        <f t="shared" si="13"/>
        <v>-2161.0755380079031</v>
      </c>
      <c r="L14" s="12">
        <f t="shared" si="13"/>
        <v>-2000.9958685258362</v>
      </c>
      <c r="M14" s="12">
        <f t="shared" ref="M14:O14" si="14">M12*M13</f>
        <v>-1852.773952338737</v>
      </c>
      <c r="N14" s="12">
        <f t="shared" si="14"/>
        <v>-1715.5314373506824</v>
      </c>
      <c r="O14" s="12">
        <f t="shared" si="14"/>
        <v>-1588.455034583965</v>
      </c>
      <c r="P14" s="12">
        <f t="shared" ref="P14:R14" si="15">P12*P13</f>
        <v>-1470.7916986888565</v>
      </c>
      <c r="Q14" s="12">
        <f t="shared" si="15"/>
        <v>-1361.8441654526448</v>
      </c>
      <c r="R14" s="12">
        <f t="shared" si="15"/>
        <v>30263.203676725432</v>
      </c>
    </row>
    <row r="16" spans="2:18" x14ac:dyDescent="0.25">
      <c r="B16" s="8" t="s">
        <v>5</v>
      </c>
      <c r="C16" s="9">
        <f>SUM(D14:R14)</f>
        <v>-2713.7442551164786</v>
      </c>
    </row>
    <row r="23" spans="2:2" x14ac:dyDescent="0.25">
      <c r="B23" s="14" t="s">
        <v>11</v>
      </c>
    </row>
  </sheetData>
  <hyperlinks>
    <hyperlink ref="B3" r:id="rId1" display="www.ovidlife.com"/>
  </hyperlinks>
  <pageMargins left="0.7" right="0.7" top="0.75" bottom="0.75" header="0.3" footer="0.3"/>
  <pageSetup scale="8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Example 1</vt:lpstr>
      <vt:lpstr>Example 2</vt:lpstr>
      <vt:lpstr>'Example 1'!Print_Area</vt:lpstr>
      <vt:lpstr>'Example 2'!Print_Area</vt:lpstr>
    </vt:vector>
  </TitlesOfParts>
  <Manager/>
  <Company/>
  <LinksUpToDate>false</LinksUpToDate>
  <SharedDoc>false</SharedDoc>
  <HyperlinkBase>www.ovidlife.com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LS Calculation</dc:title>
  <dc:creator/>
  <cp:lastModifiedBy/>
  <dcterms:created xsi:type="dcterms:W3CDTF">2015-12-25T18:04:58Z</dcterms:created>
  <dcterms:modified xsi:type="dcterms:W3CDTF">2016-01-23T21:19:00Z</dcterms:modified>
</cp:coreProperties>
</file>